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80" windowWidth="9555" windowHeight="112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Sheet1!$A$1:$L$42</definedName>
  </definedNames>
  <calcPr calcId="145621"/>
</workbook>
</file>

<file path=xl/calcChain.xml><?xml version="1.0" encoding="utf-8"?>
<calcChain xmlns="http://schemas.openxmlformats.org/spreadsheetml/2006/main">
  <c r="D24" i="1" l="1"/>
  <c r="D28" i="1"/>
  <c r="D36" i="1"/>
  <c r="F36" i="1" s="1"/>
  <c r="F34" i="1"/>
  <c r="L34" i="1" s="1"/>
  <c r="F33" i="1"/>
  <c r="L33" i="1" s="1"/>
  <c r="F30" i="1"/>
  <c r="F25" i="1"/>
  <c r="F21" i="1"/>
  <c r="D20" i="1"/>
  <c r="F17" i="1"/>
  <c r="F13" i="1"/>
  <c r="L13" i="1" s="1"/>
  <c r="F12" i="1"/>
  <c r="L12" i="1" s="1"/>
  <c r="L14" i="1"/>
  <c r="L10" i="1"/>
  <c r="L9" i="1"/>
  <c r="L6" i="1"/>
  <c r="L7" i="1" s="1"/>
  <c r="H38" i="1"/>
  <c r="H6" i="1"/>
  <c r="H31" i="1"/>
  <c r="H30" i="1"/>
  <c r="H25" i="1"/>
  <c r="H21" i="1"/>
  <c r="H17" i="1"/>
  <c r="H14" i="1"/>
  <c r="H13" i="1"/>
  <c r="H12" i="1"/>
  <c r="H10" i="1"/>
  <c r="H9" i="1"/>
  <c r="H36" i="1" l="1"/>
  <c r="F41" i="1"/>
  <c r="L42" i="1"/>
</calcChain>
</file>

<file path=xl/sharedStrings.xml><?xml version="1.0" encoding="utf-8"?>
<sst xmlns="http://schemas.openxmlformats.org/spreadsheetml/2006/main" count="36" uniqueCount="36">
  <si>
    <t>Main Bridge</t>
  </si>
  <si>
    <t>Ship Name:</t>
  </si>
  <si>
    <t>Tech Level:</t>
  </si>
  <si>
    <t>Hull Displacement:</t>
  </si>
  <si>
    <t>Hull Configuration:</t>
  </si>
  <si>
    <t>Maneuver Drive</t>
  </si>
  <si>
    <t>Jump Drive</t>
  </si>
  <si>
    <t>Main Computer</t>
  </si>
  <si>
    <t>Back-up Computer</t>
  </si>
  <si>
    <t>Sensors</t>
  </si>
  <si>
    <t>Weapon Systems</t>
  </si>
  <si>
    <t>Missile Turrets:</t>
  </si>
  <si>
    <t>Missile Turret Rating:</t>
  </si>
  <si>
    <t>Missile Batteries:</t>
  </si>
  <si>
    <t>Missile Turrets per Battery:</t>
  </si>
  <si>
    <t>Beam Turrets:</t>
  </si>
  <si>
    <t>Beam Turret Rating:</t>
  </si>
  <si>
    <t>Flak Turrets:</t>
  </si>
  <si>
    <t>Flak Turret Rating:</t>
  </si>
  <si>
    <t>Hull Armor:</t>
  </si>
  <si>
    <t>Defense Shields:</t>
  </si>
  <si>
    <t>Back-up Bridge</t>
  </si>
  <si>
    <t>Crew:</t>
  </si>
  <si>
    <t>Cargo:</t>
  </si>
  <si>
    <t>Rating</t>
  </si>
  <si>
    <t>Tonnage</t>
  </si>
  <si>
    <t>Boxes</t>
  </si>
  <si>
    <t>Repair</t>
  </si>
  <si>
    <t>Cost</t>
  </si>
  <si>
    <t>Total Tonnage Used:</t>
  </si>
  <si>
    <t>Total Cost:</t>
  </si>
  <si>
    <t>CR</t>
  </si>
  <si>
    <t>Beam Batteries:</t>
  </si>
  <si>
    <t>Beam Turrets per Battery:</t>
  </si>
  <si>
    <t>Flak Batteries:</t>
  </si>
  <si>
    <t>Flak Turrets per Battery: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</si>
</sst>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Sylfaen"/>
      <family val="1"/>
    </font>
    <font>
      <i/>
      <sz val="12"/>
      <color theme="1"/>
      <name val="Sylfaen"/>
      <family val="1"/>
    </font>
    <font>
      <i/>
      <sz val="10"/>
      <color theme="1"/>
      <name val="Sylfaen"/>
      <family val="1"/>
    </font>
    <font>
      <i/>
      <sz val="11"/>
      <color theme="1"/>
      <name val="Sylfaen"/>
      <family val="1"/>
    </font>
    <font>
      <b/>
      <sz val="12"/>
      <color theme="1"/>
      <name val="Sylfaen"/>
      <family val="1"/>
    </font>
    <font>
      <b/>
      <u/>
      <sz val="12"/>
      <color theme="1"/>
      <name val="Sylfaen"/>
      <family val="1"/>
    </font>
    <font>
      <b/>
      <u/>
      <sz val="11"/>
      <color theme="1"/>
      <name val="Calibri"/>
      <family val="2"/>
      <scheme val="minor"/>
    </font>
    <font>
      <sz val="11"/>
      <color theme="1"/>
      <name val="Sylfaen"/>
      <family val="1"/>
    </font>
    <font>
      <u/>
      <sz val="12"/>
      <color theme="1"/>
      <name val="Sylfaen"/>
      <family val="1"/>
    </font>
    <font>
      <sz val="12"/>
      <color theme="3"/>
      <name val="Sylfaen"/>
      <family val="1"/>
    </font>
    <font>
      <i/>
      <sz val="12"/>
      <color theme="3"/>
      <name val="Sylfaen"/>
      <family val="1"/>
    </font>
    <font>
      <i/>
      <sz val="11"/>
      <color theme="3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7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1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 indent="1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FF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3"/>
  <sheetViews>
    <sheetView tabSelected="1" view="pageBreakPreview" zoomScaleNormal="100" zoomScaleSheetLayoutView="100" workbookViewId="0">
      <selection activeCell="C2" sqref="C2"/>
    </sheetView>
  </sheetViews>
  <sheetFormatPr defaultRowHeight="15" x14ac:dyDescent="0.25"/>
  <cols>
    <col min="4" max="4" width="9.140625" style="4"/>
    <col min="5" max="5" width="3.7109375" customWidth="1"/>
    <col min="6" max="6" width="9.140625" style="4"/>
    <col min="7" max="7" width="3" customWidth="1"/>
    <col min="8" max="8" width="10.140625" style="4" bestFit="1" customWidth="1"/>
    <col min="9" max="9" width="3.28515625" style="4" customWidth="1"/>
    <col min="10" max="10" width="9.140625" style="4"/>
    <col min="11" max="11" width="4" customWidth="1"/>
    <col min="12" max="12" width="11.5703125" style="4" customWidth="1"/>
  </cols>
  <sheetData>
    <row r="2" spans="1:12" s="11" customFormat="1" ht="18" x14ac:dyDescent="0.35">
      <c r="A2" s="11" t="s">
        <v>1</v>
      </c>
      <c r="D2" s="28"/>
      <c r="E2" s="27"/>
      <c r="F2" s="28"/>
      <c r="G2" s="27"/>
      <c r="H2" s="28"/>
      <c r="I2" s="28"/>
      <c r="J2" s="28"/>
      <c r="K2" s="27"/>
      <c r="L2" s="12"/>
    </row>
    <row r="3" spans="1:12" ht="18" x14ac:dyDescent="0.35">
      <c r="A3" s="1" t="s">
        <v>2</v>
      </c>
      <c r="D3" s="17">
        <v>12</v>
      </c>
    </row>
    <row r="4" spans="1:12" ht="18" x14ac:dyDescent="0.35">
      <c r="A4" s="1"/>
      <c r="J4" s="12"/>
      <c r="K4" s="11"/>
      <c r="L4" s="12"/>
    </row>
    <row r="5" spans="1:12" s="8" customFormat="1" ht="18" x14ac:dyDescent="0.35">
      <c r="A5" s="7"/>
      <c r="D5" s="9" t="s">
        <v>24</v>
      </c>
      <c r="F5" s="9" t="s">
        <v>25</v>
      </c>
      <c r="H5" s="9" t="s">
        <v>26</v>
      </c>
      <c r="I5" s="9"/>
      <c r="J5" s="22" t="s">
        <v>27</v>
      </c>
      <c r="K5" s="23"/>
      <c r="L5" s="22" t="s">
        <v>28</v>
      </c>
    </row>
    <row r="6" spans="1:12" ht="18" x14ac:dyDescent="0.35">
      <c r="A6" s="1" t="s">
        <v>3</v>
      </c>
      <c r="B6" s="11"/>
      <c r="C6" s="11"/>
      <c r="D6" s="24"/>
      <c r="E6" s="11"/>
      <c r="F6" s="12"/>
      <c r="G6" s="11"/>
      <c r="H6" s="12">
        <f>D6/10</f>
        <v>0</v>
      </c>
      <c r="I6" s="12"/>
      <c r="J6" s="12"/>
      <c r="K6" s="11"/>
      <c r="L6" s="15">
        <f>D6*1000</f>
        <v>0</v>
      </c>
    </row>
    <row r="7" spans="1:12" ht="18" x14ac:dyDescent="0.35">
      <c r="A7" s="1" t="s">
        <v>4</v>
      </c>
      <c r="B7" s="11"/>
      <c r="C7" s="1"/>
      <c r="D7" s="35"/>
      <c r="E7" s="1"/>
      <c r="F7" s="25"/>
      <c r="G7" s="11"/>
      <c r="H7" s="5"/>
      <c r="I7" s="5"/>
      <c r="J7" s="12"/>
      <c r="K7" s="11"/>
      <c r="L7" s="12">
        <f>L6*F7</f>
        <v>0</v>
      </c>
    </row>
    <row r="8" spans="1:12" ht="18" x14ac:dyDescent="0.35">
      <c r="A8" s="1"/>
      <c r="B8" s="11"/>
      <c r="C8" s="1"/>
      <c r="D8" s="12"/>
      <c r="E8" s="1"/>
      <c r="F8" s="12"/>
      <c r="G8" s="11"/>
      <c r="H8" s="5"/>
      <c r="I8" s="5"/>
      <c r="J8" s="12"/>
      <c r="K8" s="11"/>
      <c r="L8" s="12"/>
    </row>
    <row r="9" spans="1:12" ht="18" x14ac:dyDescent="0.35">
      <c r="A9" s="1" t="s">
        <v>5</v>
      </c>
      <c r="B9" s="11"/>
      <c r="C9" s="11"/>
      <c r="D9" s="26"/>
      <c r="E9" s="11"/>
      <c r="F9" s="26"/>
      <c r="G9" s="11"/>
      <c r="H9" s="12">
        <f>D9*(D6/100)</f>
        <v>0</v>
      </c>
      <c r="I9" s="12"/>
      <c r="J9" s="12"/>
      <c r="K9" s="11"/>
      <c r="L9" s="12">
        <f>F9*1000</f>
        <v>0</v>
      </c>
    </row>
    <row r="10" spans="1:12" ht="18" x14ac:dyDescent="0.35">
      <c r="A10" s="1" t="s">
        <v>6</v>
      </c>
      <c r="B10" s="11"/>
      <c r="C10" s="11"/>
      <c r="D10" s="24"/>
      <c r="E10" s="1"/>
      <c r="F10" s="24"/>
      <c r="G10" s="1"/>
      <c r="H10" s="12">
        <f>D10*(D6/100)</f>
        <v>0</v>
      </c>
      <c r="I10" s="12"/>
      <c r="J10" s="5"/>
      <c r="K10" s="11"/>
      <c r="L10" s="12">
        <f>F10*10000</f>
        <v>0</v>
      </c>
    </row>
    <row r="11" spans="1:12" ht="18" x14ac:dyDescent="0.35">
      <c r="A11" s="1"/>
      <c r="B11" s="11"/>
      <c r="C11" s="11"/>
      <c r="D11" s="12"/>
      <c r="E11" s="1"/>
      <c r="F11" s="12"/>
      <c r="G11" s="1"/>
      <c r="H11" s="12"/>
      <c r="I11" s="12"/>
      <c r="J11" s="5"/>
      <c r="K11" s="11"/>
      <c r="L11" s="12"/>
    </row>
    <row r="12" spans="1:12" ht="18" x14ac:dyDescent="0.35">
      <c r="A12" s="1" t="s">
        <v>7</v>
      </c>
      <c r="B12" s="11"/>
      <c r="C12" s="11"/>
      <c r="D12" s="26"/>
      <c r="E12" s="11"/>
      <c r="F12" s="5">
        <f>D6*0.05</f>
        <v>0</v>
      </c>
      <c r="G12" s="11"/>
      <c r="H12" s="12">
        <f>D12</f>
        <v>0</v>
      </c>
      <c r="I12" s="12"/>
      <c r="J12" s="12"/>
      <c r="K12" s="11"/>
      <c r="L12" s="12">
        <f>F12*5000</f>
        <v>0</v>
      </c>
    </row>
    <row r="13" spans="1:12" ht="18" x14ac:dyDescent="0.35">
      <c r="A13" s="1" t="s">
        <v>8</v>
      </c>
      <c r="B13" s="11"/>
      <c r="C13" s="11"/>
      <c r="D13" s="26"/>
      <c r="E13" s="11"/>
      <c r="F13" s="5">
        <f>D6*0.05</f>
        <v>0</v>
      </c>
      <c r="G13" s="11"/>
      <c r="H13" s="12">
        <f>D13</f>
        <v>0</v>
      </c>
      <c r="I13" s="12"/>
      <c r="J13" s="12"/>
      <c r="K13" s="11"/>
      <c r="L13" s="12">
        <f>F13*5000</f>
        <v>0</v>
      </c>
    </row>
    <row r="14" spans="1:12" ht="18" x14ac:dyDescent="0.35">
      <c r="A14" s="1" t="s">
        <v>9</v>
      </c>
      <c r="B14" s="11"/>
      <c r="C14" s="11"/>
      <c r="D14" s="24"/>
      <c r="E14" s="1"/>
      <c r="F14" s="24"/>
      <c r="G14" s="1"/>
      <c r="H14" s="12">
        <f>D14</f>
        <v>0</v>
      </c>
      <c r="I14" s="12"/>
      <c r="J14" s="5"/>
      <c r="K14" s="11"/>
      <c r="L14" s="12">
        <f>F14*3000</f>
        <v>0</v>
      </c>
    </row>
    <row r="15" spans="1:12" ht="18" x14ac:dyDescent="0.35">
      <c r="A15" s="1"/>
      <c r="B15" s="11"/>
      <c r="C15" s="11"/>
      <c r="D15" s="12"/>
      <c r="E15" s="1"/>
      <c r="F15" s="12"/>
      <c r="G15" s="1"/>
      <c r="H15" s="12"/>
      <c r="I15" s="12"/>
      <c r="J15" s="5"/>
      <c r="K15" s="11"/>
      <c r="L15" s="12"/>
    </row>
    <row r="16" spans="1:12" ht="18" x14ac:dyDescent="0.35">
      <c r="A16" s="13" t="s">
        <v>10</v>
      </c>
      <c r="B16" s="11"/>
      <c r="C16" s="11"/>
      <c r="D16" s="12"/>
      <c r="E16" s="1"/>
      <c r="F16" s="12"/>
      <c r="G16" s="1"/>
      <c r="H16" s="12"/>
      <c r="I16" s="12"/>
      <c r="J16" s="5"/>
      <c r="K16" s="11"/>
      <c r="L16" s="12"/>
    </row>
    <row r="17" spans="1:12" ht="18" x14ac:dyDescent="0.35">
      <c r="A17" s="1" t="s">
        <v>11</v>
      </c>
      <c r="B17" s="11"/>
      <c r="C17" s="11"/>
      <c r="D17" s="24"/>
      <c r="E17" s="1"/>
      <c r="F17" s="5">
        <f>D17*10</f>
        <v>0</v>
      </c>
      <c r="G17" s="11"/>
      <c r="H17" s="12">
        <f>D17*2</f>
        <v>0</v>
      </c>
      <c r="I17" s="12"/>
      <c r="J17" s="12"/>
      <c r="K17" s="11"/>
      <c r="L17" s="35"/>
    </row>
    <row r="18" spans="1:12" ht="18" x14ac:dyDescent="0.35">
      <c r="A18" s="14" t="s">
        <v>12</v>
      </c>
      <c r="B18" s="11"/>
      <c r="C18" s="11"/>
      <c r="D18" s="33"/>
      <c r="E18" s="11"/>
      <c r="F18" s="12"/>
      <c r="G18" s="11"/>
      <c r="H18" s="12"/>
      <c r="I18" s="12"/>
      <c r="J18" s="12"/>
      <c r="K18" s="11"/>
      <c r="L18" s="12"/>
    </row>
    <row r="19" spans="1:12" ht="18" x14ac:dyDescent="0.35">
      <c r="A19" s="2" t="s">
        <v>13</v>
      </c>
      <c r="B19" s="11"/>
      <c r="C19" s="11"/>
      <c r="D19" s="26"/>
      <c r="E19" s="1"/>
      <c r="F19" s="12"/>
      <c r="G19" s="11"/>
      <c r="H19" s="5"/>
      <c r="I19" s="5"/>
      <c r="J19" s="12"/>
      <c r="K19" s="11"/>
      <c r="L19" s="12"/>
    </row>
    <row r="20" spans="1:12" ht="18" x14ac:dyDescent="0.35">
      <c r="A20" s="3" t="s">
        <v>14</v>
      </c>
      <c r="B20" s="10"/>
      <c r="C20" s="10"/>
      <c r="D20" s="16" t="e">
        <f>D17/D19</f>
        <v>#DIV/0!</v>
      </c>
      <c r="E20" s="11"/>
      <c r="F20" s="12"/>
      <c r="G20" s="11"/>
      <c r="H20" s="12"/>
      <c r="I20" s="12"/>
      <c r="J20" s="12"/>
      <c r="K20" s="11"/>
      <c r="L20" s="12"/>
    </row>
    <row r="21" spans="1:12" ht="18" x14ac:dyDescent="0.35">
      <c r="A21" s="1" t="s">
        <v>15</v>
      </c>
      <c r="B21" s="11"/>
      <c r="C21" s="11"/>
      <c r="D21" s="24"/>
      <c r="E21" s="1"/>
      <c r="F21" s="12">
        <f>D21*5</f>
        <v>0</v>
      </c>
      <c r="G21" s="1"/>
      <c r="H21" s="12">
        <f>D21*2</f>
        <v>0</v>
      </c>
      <c r="I21" s="12"/>
      <c r="J21" s="5"/>
      <c r="K21" s="11"/>
      <c r="L21" s="35"/>
    </row>
    <row r="22" spans="1:12" ht="18" x14ac:dyDescent="0.35">
      <c r="A22" s="14" t="s">
        <v>16</v>
      </c>
      <c r="B22" s="11"/>
      <c r="C22" s="11"/>
      <c r="D22" s="34"/>
      <c r="E22" s="11"/>
      <c r="F22" s="5"/>
      <c r="G22" s="11"/>
      <c r="H22" s="12"/>
      <c r="I22" s="12"/>
      <c r="J22" s="12"/>
      <c r="K22" s="11"/>
      <c r="L22" s="12"/>
    </row>
    <row r="23" spans="1:12" ht="18" x14ac:dyDescent="0.35">
      <c r="A23" s="29" t="s">
        <v>32</v>
      </c>
      <c r="B23" s="11"/>
      <c r="C23" s="11"/>
      <c r="D23" s="34"/>
      <c r="E23" s="11"/>
      <c r="F23" s="5"/>
      <c r="G23" s="11"/>
      <c r="H23" s="12"/>
      <c r="I23" s="12"/>
      <c r="J23" s="12"/>
      <c r="K23" s="11"/>
      <c r="L23" s="12"/>
    </row>
    <row r="24" spans="1:12" ht="18" x14ac:dyDescent="0.35">
      <c r="A24" s="30" t="s">
        <v>33</v>
      </c>
      <c r="B24" s="11"/>
      <c r="C24" s="11"/>
      <c r="D24" s="31" t="e">
        <f>D21/D23</f>
        <v>#DIV/0!</v>
      </c>
      <c r="E24" s="11"/>
      <c r="F24" s="5"/>
      <c r="G24" s="11"/>
      <c r="H24" s="12"/>
      <c r="I24" s="12"/>
      <c r="J24" s="12"/>
      <c r="K24" s="11"/>
      <c r="L24" s="12"/>
    </row>
    <row r="25" spans="1:12" ht="18" x14ac:dyDescent="0.35">
      <c r="A25" s="1" t="s">
        <v>17</v>
      </c>
      <c r="B25" s="11"/>
      <c r="C25" s="11"/>
      <c r="D25" s="24"/>
      <c r="E25" s="11"/>
      <c r="F25" s="5">
        <f>D25*5</f>
        <v>0</v>
      </c>
      <c r="G25" s="11"/>
      <c r="H25" s="5">
        <f>D25*2</f>
        <v>0</v>
      </c>
      <c r="I25" s="5"/>
      <c r="J25" s="12"/>
      <c r="K25" s="11"/>
      <c r="L25" s="36"/>
    </row>
    <row r="26" spans="1:12" ht="18" x14ac:dyDescent="0.35">
      <c r="A26" s="14" t="s">
        <v>18</v>
      </c>
      <c r="B26" s="11"/>
      <c r="C26" s="11"/>
      <c r="D26" s="33"/>
      <c r="E26" s="11"/>
      <c r="F26" s="5"/>
      <c r="G26" s="11"/>
      <c r="H26" s="5"/>
      <c r="I26" s="5"/>
      <c r="J26" s="12"/>
      <c r="K26" s="11"/>
      <c r="L26" s="5"/>
    </row>
    <row r="27" spans="1:12" ht="18" x14ac:dyDescent="0.35">
      <c r="A27" s="29" t="s">
        <v>34</v>
      </c>
      <c r="B27" s="11"/>
      <c r="C27" s="11"/>
      <c r="D27" s="33"/>
      <c r="E27" s="11"/>
      <c r="F27" s="5"/>
      <c r="G27" s="11"/>
      <c r="H27" s="5"/>
      <c r="I27" s="5"/>
      <c r="J27" s="12"/>
      <c r="K27" s="11"/>
      <c r="L27" s="5"/>
    </row>
    <row r="28" spans="1:12" ht="18" x14ac:dyDescent="0.35">
      <c r="A28" s="30" t="s">
        <v>35</v>
      </c>
      <c r="B28" s="11"/>
      <c r="C28" s="11"/>
      <c r="D28" s="32" t="e">
        <f>D25/D27</f>
        <v>#DIV/0!</v>
      </c>
      <c r="E28" s="11"/>
      <c r="F28" s="5"/>
      <c r="G28" s="11"/>
      <c r="H28" s="5"/>
      <c r="I28" s="5"/>
      <c r="J28" s="12"/>
      <c r="K28" s="11"/>
      <c r="L28" s="5"/>
    </row>
    <row r="29" spans="1:12" ht="18" x14ac:dyDescent="0.35">
      <c r="A29" s="1"/>
      <c r="B29" s="11"/>
      <c r="C29" s="11"/>
      <c r="D29" s="12"/>
      <c r="E29" s="11"/>
      <c r="F29" s="5"/>
      <c r="G29" s="11"/>
      <c r="H29" s="5"/>
      <c r="I29" s="5"/>
      <c r="J29" s="12"/>
      <c r="K29" s="11"/>
      <c r="L29" s="5"/>
    </row>
    <row r="30" spans="1:12" ht="18" x14ac:dyDescent="0.35">
      <c r="A30" s="1" t="s">
        <v>19</v>
      </c>
      <c r="B30" s="11"/>
      <c r="C30" s="11"/>
      <c r="D30" s="24"/>
      <c r="E30" s="11"/>
      <c r="F30" s="12">
        <f>D6*0.1</f>
        <v>0</v>
      </c>
      <c r="G30" s="11"/>
      <c r="H30" s="12">
        <f>D30*(D6/20)</f>
        <v>0</v>
      </c>
      <c r="I30" s="12"/>
      <c r="J30" s="12"/>
      <c r="K30" s="11"/>
      <c r="L30" s="35"/>
    </row>
    <row r="31" spans="1:12" ht="18" x14ac:dyDescent="0.35">
      <c r="A31" s="1" t="s">
        <v>20</v>
      </c>
      <c r="B31" s="11"/>
      <c r="C31" s="11"/>
      <c r="D31" s="24"/>
      <c r="E31" s="11"/>
      <c r="F31" s="24"/>
      <c r="G31" s="11"/>
      <c r="H31" s="12">
        <f>D31*2*(D6/20)</f>
        <v>0</v>
      </c>
      <c r="I31" s="12"/>
      <c r="J31" s="12"/>
      <c r="K31" s="11"/>
      <c r="L31" s="35"/>
    </row>
    <row r="32" spans="1:12" ht="18" x14ac:dyDescent="0.35">
      <c r="A32" s="11"/>
      <c r="B32" s="11"/>
      <c r="C32" s="11"/>
      <c r="D32" s="12"/>
      <c r="E32" s="11"/>
      <c r="F32" s="12"/>
      <c r="G32" s="11"/>
      <c r="H32" s="12"/>
      <c r="I32" s="12"/>
      <c r="J32" s="12"/>
      <c r="K32" s="11"/>
      <c r="L32" s="12"/>
    </row>
    <row r="33" spans="1:12" ht="18" x14ac:dyDescent="0.35">
      <c r="A33" s="1" t="s">
        <v>0</v>
      </c>
      <c r="B33" s="11"/>
      <c r="C33" s="11"/>
      <c r="D33" s="12"/>
      <c r="E33" s="11"/>
      <c r="F33" s="12">
        <f>D6*0.02</f>
        <v>0</v>
      </c>
      <c r="G33" s="11"/>
      <c r="H33" s="12">
        <v>2</v>
      </c>
      <c r="I33" s="12"/>
      <c r="J33" s="12"/>
      <c r="K33" s="11"/>
      <c r="L33" s="12">
        <f>F33*5000</f>
        <v>0</v>
      </c>
    </row>
    <row r="34" spans="1:12" ht="18" x14ac:dyDescent="0.35">
      <c r="A34" s="1" t="s">
        <v>21</v>
      </c>
      <c r="B34" s="11"/>
      <c r="C34" s="11"/>
      <c r="D34" s="12"/>
      <c r="E34" s="11"/>
      <c r="F34" s="12">
        <f>D6*0.02</f>
        <v>0</v>
      </c>
      <c r="G34" s="11"/>
      <c r="H34" s="12">
        <v>2</v>
      </c>
      <c r="I34" s="12"/>
      <c r="J34" s="12"/>
      <c r="K34" s="11"/>
      <c r="L34" s="12">
        <f>F34*5000</f>
        <v>0</v>
      </c>
    </row>
    <row r="35" spans="1:12" ht="18" x14ac:dyDescent="0.35">
      <c r="A35" s="11"/>
      <c r="B35" s="11"/>
      <c r="C35" s="11"/>
      <c r="D35" s="12"/>
      <c r="E35" s="11"/>
      <c r="F35" s="12"/>
      <c r="G35" s="11"/>
      <c r="H35" s="12"/>
      <c r="I35" s="12"/>
      <c r="J35" s="12"/>
      <c r="K35" s="11"/>
      <c r="L35" s="12"/>
    </row>
    <row r="36" spans="1:12" ht="18" x14ac:dyDescent="0.35">
      <c r="A36" s="1" t="s">
        <v>22</v>
      </c>
      <c r="B36" s="11"/>
      <c r="C36" s="11"/>
      <c r="D36" s="12">
        <f>D6/50</f>
        <v>0</v>
      </c>
      <c r="E36" s="11"/>
      <c r="F36" s="12">
        <f>10*D36</f>
        <v>0</v>
      </c>
      <c r="G36" s="11"/>
      <c r="H36" s="12">
        <f>D36/10</f>
        <v>0</v>
      </c>
      <c r="I36" s="12"/>
      <c r="J36" s="12"/>
      <c r="K36" s="11"/>
      <c r="L36" s="12">
        <v>0</v>
      </c>
    </row>
    <row r="37" spans="1:12" ht="18" x14ac:dyDescent="0.35">
      <c r="A37" s="11"/>
      <c r="B37" s="11"/>
      <c r="C37" s="11"/>
      <c r="D37" s="12"/>
      <c r="E37" s="11"/>
      <c r="F37" s="12"/>
      <c r="G37" s="11"/>
      <c r="H37" s="12"/>
      <c r="I37" s="12"/>
      <c r="J37" s="12"/>
      <c r="K37" s="11"/>
      <c r="L37" s="12"/>
    </row>
    <row r="38" spans="1:12" ht="18" x14ac:dyDescent="0.35">
      <c r="A38" s="1" t="s">
        <v>23</v>
      </c>
      <c r="B38" s="11"/>
      <c r="C38" s="11"/>
      <c r="D38" s="12"/>
      <c r="E38" s="11"/>
      <c r="F38" s="24"/>
      <c r="G38" s="11"/>
      <c r="H38" s="12">
        <f>F38/10</f>
        <v>0</v>
      </c>
      <c r="I38" s="12"/>
      <c r="J38" s="12"/>
      <c r="K38" s="11"/>
      <c r="L38" s="12">
        <v>0</v>
      </c>
    </row>
    <row r="39" spans="1:12" ht="18" x14ac:dyDescent="0.35">
      <c r="A39" s="27"/>
      <c r="B39" s="27"/>
      <c r="C39" s="27"/>
      <c r="D39" s="28"/>
      <c r="E39" s="27"/>
      <c r="F39" s="28"/>
      <c r="G39" s="27"/>
      <c r="H39" s="28"/>
      <c r="I39" s="28"/>
      <c r="J39" s="28"/>
      <c r="K39" s="27"/>
      <c r="L39" s="28"/>
    </row>
    <row r="40" spans="1:12" ht="18" x14ac:dyDescent="0.35">
      <c r="A40" s="11"/>
      <c r="B40" s="11"/>
      <c r="C40" s="11"/>
      <c r="D40" s="12"/>
      <c r="E40" s="11"/>
      <c r="F40" s="12"/>
      <c r="G40" s="11"/>
      <c r="H40" s="12"/>
      <c r="I40" s="12"/>
      <c r="J40" s="12"/>
      <c r="K40" s="11"/>
      <c r="L40" s="12"/>
    </row>
    <row r="41" spans="1:12" ht="18" x14ac:dyDescent="0.35">
      <c r="A41" s="11" t="s">
        <v>29</v>
      </c>
      <c r="B41" s="11"/>
      <c r="C41" s="11"/>
      <c r="D41" s="12"/>
      <c r="E41" s="11"/>
      <c r="F41" s="19">
        <f>SUM(F9:F39)</f>
        <v>0</v>
      </c>
      <c r="G41" s="11"/>
      <c r="H41" s="12"/>
      <c r="I41" s="12"/>
      <c r="J41" s="12"/>
      <c r="K41" s="11"/>
      <c r="L41" s="12"/>
    </row>
    <row r="42" spans="1:12" s="6" customFormat="1" ht="18" x14ac:dyDescent="0.35">
      <c r="A42" s="18" t="s">
        <v>30</v>
      </c>
      <c r="B42" s="18"/>
      <c r="C42" s="18"/>
      <c r="D42" s="19"/>
      <c r="E42" s="18"/>
      <c r="F42" s="19"/>
      <c r="G42" s="18"/>
      <c r="H42" s="19"/>
      <c r="I42" s="19"/>
      <c r="J42" s="19"/>
      <c r="K42" s="20" t="s">
        <v>31</v>
      </c>
      <c r="L42" s="21">
        <f>SUM(L9:L39)+L7</f>
        <v>0</v>
      </c>
    </row>
    <row r="43" spans="1:12" ht="18" x14ac:dyDescent="0.35">
      <c r="A43" s="11"/>
      <c r="B43" s="11"/>
      <c r="C43" s="11"/>
      <c r="D43" s="12"/>
      <c r="E43" s="11"/>
      <c r="F43" s="12"/>
      <c r="G43" s="11"/>
      <c r="H43" s="12"/>
      <c r="I43" s="12"/>
      <c r="J43" s="12"/>
      <c r="K43" s="11"/>
      <c r="L43" s="12"/>
    </row>
  </sheetData>
  <pageMargins left="0.7" right="0.7" top="0.75" bottom="0.75" header="0.3" footer="0.3"/>
  <pageSetup scale="91" orientation="portrait" r:id="rId1"/>
  <rowBreaks count="1" manualBreakCount="1">
    <brk id="42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JRM</dc:creator>
  <cp:lastModifiedBy>JRM</cp:lastModifiedBy>
  <cp:lastPrinted>2014-02-21T22:18:17Z</cp:lastPrinted>
  <dcterms:created xsi:type="dcterms:W3CDTF">2014-02-21T21:25:35Z</dcterms:created>
  <dcterms:modified xsi:type="dcterms:W3CDTF">2014-02-21T22:30:03Z</dcterms:modified>
</cp:coreProperties>
</file>